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500" windowWidth="32767" windowHeight="283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<sst xmlns="http://schemas.openxmlformats.org/spreadsheetml/2006/main" count="62" uniqueCount="42">
  <si>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To fill out this form 
Just tab through the coloured fields. 
MAKE SURE ALL RED WARNINGS HAVE BEEN EXTINGUISHED
when done, use File | Share | Email to send it to philstevo2003@yahoo.com.au</t>
  </si>
  <si>
    <t>Press &lt;TAB&gt; key to start</t>
  </si>
  <si>
    <r>
      <rPr>
        <sz val="13"/>
        <color indexed="8"/>
        <rFont val="Arial"/>
        <family val="2"/>
      </rPr>
      <t>Return completed form and payment by Sunday 5</t>
    </r>
    <r>
      <rPr>
        <vertAlign val="superscript"/>
        <sz val="13"/>
        <color indexed="8"/>
        <rFont val="Arial"/>
        <family val="2"/>
      </rPr>
      <t>th</t>
    </r>
    <r>
      <rPr>
        <sz val="13"/>
        <color indexed="8"/>
        <rFont val="Arial"/>
        <family val="2"/>
      </rPr>
      <t xml:space="preserve"> November 2023. 
Payment options: • Preferred Payment Method:  EFT to the AEFA bank account                    
BSB: 033-372  Account Number: 174651                   
Reference: Your Name • 
Cheque payable to AEFA.  
Send your payment and completed entry form to:                   
Phil Stevenson, Treasurer AEFA, 6 Crown Street, Henley 2111</t>
    </r>
  </si>
  <si>
    <t xml:space="preserve">Completed forms can be emailed to the Treasurer </t>
  </si>
  <si>
    <t>mailto:philstevo2003@yahoo.com.au</t>
  </si>
  <si>
    <t xml:space="preserve">or posted to the above address </t>
  </si>
  <si>
    <t xml:space="preserve"> For full program details, accommodation options, event rules etc , consult the AEFA web site</t>
  </si>
  <si>
    <t>www.aefanet.com</t>
  </si>
  <si>
    <t>MAAA or national affiliation required</t>
  </si>
  <si>
    <t>Name:</t>
  </si>
  <si>
    <t>Address</t>
  </si>
  <si>
    <t>e-mail</t>
  </si>
  <si>
    <t xml:space="preserve"> </t>
  </si>
  <si>
    <t>Phone</t>
  </si>
  <si>
    <t>FAI/AUS 
Number</t>
  </si>
  <si>
    <t>Your Club</t>
  </si>
  <si>
    <t>F5J Team Member 1</t>
  </si>
  <si>
    <t>F5J Team Member 2</t>
  </si>
  <si>
    <t>F5J Team Member 3</t>
  </si>
  <si>
    <t>Three member teams, or CD will select a team for you</t>
  </si>
  <si>
    <t xml:space="preserve"> Enter "Y" alongside each event you wish to enter. Fees calculated as you go</t>
  </si>
  <si>
    <t>F5J Open</t>
  </si>
  <si>
    <t>y</t>
  </si>
  <si>
    <t>n</t>
  </si>
  <si>
    <r>
      <rPr>
        <b/>
        <sz val="14"/>
        <color indexed="53"/>
        <rFont val="Arial Black"/>
        <family val="2"/>
      </rPr>
      <t>NOTE:
1. Make sure all red messages have ben cleared before sending.
2. Check ALL your event entries are in</t>
    </r>
    <r>
      <rPr>
        <b/>
        <sz val="14"/>
        <color indexed="17"/>
        <rFont val="Arial Black"/>
        <family val="2"/>
      </rPr>
      <t xml:space="preserve"> green</t>
    </r>
    <r>
      <rPr>
        <b/>
        <sz val="14"/>
        <color indexed="53"/>
        <rFont val="Arial Black"/>
        <family val="2"/>
      </rPr>
      <t>.</t>
    </r>
  </si>
  <si>
    <t>F5J 3 meter – 
 See AEFA F5J 3m rules for eligible models.</t>
  </si>
  <si>
    <t>F5J 2 meter – 
Any airplane up to 2m wingspan</t>
  </si>
  <si>
    <t>Camping $10 per person per night</t>
  </si>
  <si>
    <t># of people</t>
  </si>
  <si>
    <t># of nights</t>
  </si>
  <si>
    <t>Paying by</t>
  </si>
  <si>
    <t>EFT</t>
  </si>
  <si>
    <t>&lt;-- Total to Pay</t>
  </si>
  <si>
    <t>Further details contact President Robert Budniak at</t>
  </si>
  <si>
    <t>budniak@ozemail.com.au</t>
  </si>
  <si>
    <t>CHQ</t>
  </si>
  <si>
    <t>Registration Fee</t>
  </si>
  <si>
    <t>Max Fee</t>
  </si>
  <si>
    <t>Camping</t>
  </si>
  <si>
    <t>&lt;-- Sat din total</t>
  </si>
  <si>
    <t>&lt;-- Totals</t>
  </si>
  <si>
    <r>
      <t>2023 F5J Trophy and  
F5J World Championship selection trial   
AB Bryant Field,  
1390 Clear Ridge Rd Wyalong 
GPS -33.879, 147.247 
10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November 2023 - 12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November 2023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</si>
</sst>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6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b/>
      <sz val="14"/>
      <color indexed="17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vertAlign val="superscript"/>
      <sz val="13"/>
      <color indexed="8"/>
      <name val="Arial"/>
      <family val="2"/>
    </font>
    <font>
      <u val="single"/>
      <sz val="12"/>
      <color indexed="12"/>
      <name val="Calibri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b/>
      <sz val="14"/>
      <color indexed="30"/>
      <name val="Arial"/>
      <family val="2"/>
    </font>
    <font>
      <b/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name val="Arial"/>
      <family val="2"/>
    </font>
    <font>
      <sz val="12"/>
      <color indexed="61"/>
      <name val="Calibri"/>
      <family val="2"/>
    </font>
    <font>
      <b/>
      <sz val="14"/>
      <color indexed="53"/>
      <name val="Arial Black"/>
      <family val="2"/>
    </font>
    <font>
      <b/>
      <sz val="14"/>
      <color indexed="17"/>
      <name val="Arial Black"/>
      <family val="2"/>
    </font>
    <font>
      <b/>
      <sz val="12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25"/>
      <name val="Arial"/>
      <family val="2"/>
    </font>
    <font>
      <u val="single"/>
      <sz val="13"/>
      <color indexed="12"/>
      <name val="Calibri"/>
      <family val="2"/>
    </font>
    <font>
      <sz val="12"/>
      <color indexed="51"/>
      <name val="Calibri"/>
      <family val="2"/>
    </font>
    <font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>
      <alignment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0" fontId="3" fillId="0" borderId="0" xfId="46" applyFont="1" applyBorder="1" applyAlignment="1" applyProtection="1">
      <alignment horizontal="center" wrapText="1"/>
      <protection/>
    </xf>
    <xf numFmtId="0" fontId="1" fillId="0" borderId="13" xfId="46" applyBorder="1" applyProtection="1">
      <alignment/>
      <protection/>
    </xf>
    <xf numFmtId="0" fontId="6" fillId="0" borderId="0" xfId="46" applyFont="1" applyBorder="1" applyAlignment="1" applyProtection="1">
      <alignment horizontal="center" vertical="center" wrapText="1"/>
      <protection/>
    </xf>
    <xf numFmtId="0" fontId="7" fillId="0" borderId="14" xfId="46" applyFont="1" applyBorder="1" applyProtection="1">
      <alignment/>
      <protection/>
    </xf>
    <xf numFmtId="0" fontId="7" fillId="0" borderId="0" xfId="46" applyFont="1" applyProtection="1">
      <alignment/>
      <protection/>
    </xf>
    <xf numFmtId="0" fontId="7" fillId="0" borderId="0" xfId="46" applyFont="1" applyBorder="1" applyProtection="1">
      <alignment/>
      <protection/>
    </xf>
    <xf numFmtId="0" fontId="8" fillId="0" borderId="0" xfId="46" applyFont="1" applyBorder="1" applyAlignment="1" applyProtection="1">
      <alignment horizontal="left" vertical="top" wrapText="1"/>
      <protection/>
    </xf>
    <xf numFmtId="0" fontId="8" fillId="0" borderId="0" xfId="46" applyFont="1" applyBorder="1" applyAlignment="1" applyProtection="1">
      <alignment horizontal="center"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top" wrapText="1"/>
      <protection/>
    </xf>
    <xf numFmtId="0" fontId="11" fillId="0" borderId="0" xfId="46" applyFont="1">
      <alignment/>
      <protection/>
    </xf>
    <xf numFmtId="0" fontId="11" fillId="0" borderId="13" xfId="46" applyFont="1" applyBorder="1" applyProtection="1">
      <alignment/>
      <protection/>
    </xf>
    <xf numFmtId="0" fontId="11" fillId="0" borderId="14" xfId="46" applyFont="1" applyBorder="1" applyProtection="1">
      <alignment/>
      <protection/>
    </xf>
    <xf numFmtId="0" fontId="14" fillId="0" borderId="0" xfId="46" applyFont="1" applyBorder="1" applyAlignment="1" applyProtection="1">
      <alignment vertical="center"/>
      <protection/>
    </xf>
    <xf numFmtId="0" fontId="16" fillId="0" borderId="0" xfId="46" applyNumberFormat="1" applyFont="1" applyBorder="1" applyProtection="1">
      <alignment/>
      <protection/>
    </xf>
    <xf numFmtId="0" fontId="1" fillId="0" borderId="14" xfId="46" applyBorder="1">
      <alignment/>
      <protection/>
    </xf>
    <xf numFmtId="0" fontId="17" fillId="0" borderId="0" xfId="46" applyFont="1" applyProtection="1">
      <alignment/>
      <protection/>
    </xf>
    <xf numFmtId="0" fontId="18" fillId="0" borderId="0" xfId="46" applyFont="1" applyBorder="1" applyProtection="1">
      <alignment/>
      <protection/>
    </xf>
    <xf numFmtId="0" fontId="19" fillId="0" borderId="0" xfId="46" applyFont="1" applyBorder="1" applyProtection="1">
      <alignment/>
      <protection/>
    </xf>
    <xf numFmtId="0" fontId="14" fillId="0" borderId="0" xfId="46" applyFont="1" applyBorder="1" applyAlignment="1" applyProtection="1">
      <alignment vertical="center" wrapText="1"/>
      <protection/>
    </xf>
    <xf numFmtId="0" fontId="15" fillId="33" borderId="15" xfId="46" applyFont="1" applyFill="1" applyBorder="1" applyAlignment="1" applyProtection="1">
      <alignment horizontal="center" vertical="center"/>
      <protection locked="0"/>
    </xf>
    <xf numFmtId="0" fontId="16" fillId="0" borderId="0" xfId="46" applyNumberFormat="1" applyFont="1" applyBorder="1" applyAlignment="1" applyProtection="1">
      <alignment vertical="center"/>
      <protection/>
    </xf>
    <xf numFmtId="0" fontId="8" fillId="0" borderId="0" xfId="46" applyFont="1" applyBorder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4" fillId="0" borderId="0" xfId="46" applyFont="1" applyBorder="1" applyProtection="1">
      <alignment/>
      <protection/>
    </xf>
    <xf numFmtId="0" fontId="14" fillId="0" borderId="0" xfId="46" applyFont="1" applyBorder="1" applyAlignment="1" applyProtection="1">
      <alignment horizontal="center" vertical="center" wrapText="1"/>
      <protection/>
    </xf>
    <xf numFmtId="0" fontId="15" fillId="0" borderId="0" xfId="46" applyFont="1" applyFill="1" applyBorder="1" applyAlignment="1" applyProtection="1">
      <alignment horizontal="center" vertical="center"/>
      <protection/>
    </xf>
    <xf numFmtId="0" fontId="16" fillId="0" borderId="0" xfId="46" applyFont="1" applyFill="1" applyBorder="1" applyAlignment="1" applyProtection="1">
      <alignment horizontal="center" vertical="center"/>
      <protection/>
    </xf>
    <xf numFmtId="0" fontId="1" fillId="0" borderId="0" xfId="46" applyAlignment="1">
      <alignment vertical="center"/>
      <protection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" fillId="0" borderId="0" xfId="46" applyBorder="1" applyProtection="1">
      <alignment/>
      <protection/>
    </xf>
    <xf numFmtId="0" fontId="7" fillId="0" borderId="17" xfId="46" applyFont="1" applyBorder="1" applyProtection="1">
      <alignment/>
      <protection/>
    </xf>
    <xf numFmtId="0" fontId="1" fillId="0" borderId="15" xfId="0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1" fillId="0" borderId="17" xfId="46" applyBorder="1">
      <alignment/>
      <protection/>
    </xf>
    <xf numFmtId="0" fontId="1" fillId="0" borderId="15" xfId="46" applyFont="1" applyFill="1" applyBorder="1" applyAlignment="1" applyProtection="1">
      <alignment vertical="center" wrapText="1"/>
      <protection/>
    </xf>
    <xf numFmtId="0" fontId="1" fillId="0" borderId="15" xfId="46" applyFill="1" applyBorder="1" applyAlignment="1" applyProtection="1">
      <alignment horizontal="center" vertical="center"/>
      <protection/>
    </xf>
    <xf numFmtId="0" fontId="24" fillId="34" borderId="15" xfId="46" applyFont="1" applyFill="1" applyBorder="1" applyAlignment="1" applyProtection="1">
      <alignment vertical="center" wrapText="1"/>
      <protection/>
    </xf>
    <xf numFmtId="0" fontId="23" fillId="0" borderId="0" xfId="46" applyFont="1" applyBorder="1" applyAlignment="1" applyProtection="1">
      <alignment horizontal="center" vertical="center"/>
      <protection/>
    </xf>
    <xf numFmtId="0" fontId="1" fillId="0" borderId="0" xfId="46" applyBorder="1">
      <alignment/>
      <protection/>
    </xf>
    <xf numFmtId="164" fontId="25" fillId="0" borderId="19" xfId="42" applyFont="1" applyFill="1" applyBorder="1" applyAlignment="1" applyProtection="1">
      <alignment horizontal="center" vertical="center"/>
      <protection/>
    </xf>
    <xf numFmtId="0" fontId="1" fillId="0" borderId="14" xfId="46" applyBorder="1" applyProtection="1">
      <alignment/>
      <protection/>
    </xf>
    <xf numFmtId="0" fontId="1" fillId="0" borderId="20" xfId="46" applyBorder="1" applyProtection="1">
      <alignment/>
      <protection/>
    </xf>
    <xf numFmtId="0" fontId="19" fillId="0" borderId="21" xfId="46" applyFont="1" applyBorder="1" applyAlignment="1" applyProtection="1">
      <alignment horizontal="center" vertical="center" wrapText="1"/>
      <protection/>
    </xf>
    <xf numFmtId="0" fontId="1" fillId="0" borderId="22" xfId="46" applyBorder="1" applyProtection="1">
      <alignment/>
      <protection/>
    </xf>
    <xf numFmtId="0" fontId="1" fillId="0" borderId="0" xfId="46" applyProtection="1">
      <alignment/>
      <protection/>
    </xf>
    <xf numFmtId="0" fontId="28" fillId="0" borderId="0" xfId="46" applyFont="1" applyProtection="1">
      <alignment/>
      <protection/>
    </xf>
    <xf numFmtId="0" fontId="29" fillId="0" borderId="0" xfId="46" applyFont="1">
      <alignment/>
      <protection/>
    </xf>
    <xf numFmtId="0" fontId="29" fillId="0" borderId="0" xfId="46" applyFont="1" applyProtection="1">
      <alignment/>
      <protection/>
    </xf>
    <xf numFmtId="0" fontId="17" fillId="0" borderId="0" xfId="46" applyFont="1">
      <alignment/>
      <protection/>
    </xf>
    <xf numFmtId="0" fontId="28" fillId="0" borderId="0" xfId="46" applyFont="1">
      <alignment/>
      <protection/>
    </xf>
    <xf numFmtId="0" fontId="0" fillId="0" borderId="0" xfId="0" applyFont="1" applyBorder="1" applyAlignment="1">
      <alignment vertical="center"/>
    </xf>
    <xf numFmtId="0" fontId="16" fillId="0" borderId="18" xfId="46" applyNumberFormat="1" applyFont="1" applyBorder="1" applyAlignment="1" applyProtection="1">
      <alignment horizontal="center" vertical="center" shrinkToFit="1"/>
      <protection/>
    </xf>
    <xf numFmtId="0" fontId="14" fillId="0" borderId="13" xfId="46" applyFont="1" applyBorder="1" applyAlignment="1" applyProtection="1">
      <alignment horizontal="center" vertical="center" wrapText="1"/>
      <protection/>
    </xf>
    <xf numFmtId="0" fontId="26" fillId="0" borderId="0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 vertical="center" wrapText="1"/>
      <protection/>
    </xf>
    <xf numFmtId="0" fontId="27" fillId="0" borderId="21" xfId="53" applyNumberFormat="1" applyFont="1" applyFill="1" applyBorder="1" applyAlignment="1" applyProtection="1">
      <alignment horizontal="center" vertical="top" wrapText="1"/>
      <protection/>
    </xf>
    <xf numFmtId="0" fontId="14" fillId="0" borderId="0" xfId="46" applyFont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 locked="0"/>
    </xf>
    <xf numFmtId="0" fontId="15" fillId="0" borderId="0" xfId="46" applyFont="1" applyBorder="1" applyAlignment="1">
      <alignment horizontal="center" vertical="center" wrapText="1"/>
      <protection/>
    </xf>
    <xf numFmtId="0" fontId="21" fillId="0" borderId="15" xfId="46" applyFont="1" applyFill="1" applyBorder="1" applyAlignment="1" applyProtection="1">
      <alignment vertical="center" wrapText="1"/>
      <protection/>
    </xf>
    <xf numFmtId="0" fontId="22" fillId="35" borderId="19" xfId="46" applyFont="1" applyFill="1" applyBorder="1" applyAlignment="1" applyProtection="1">
      <alignment horizontal="center" vertical="center" wrapText="1"/>
      <protection/>
    </xf>
    <xf numFmtId="0" fontId="1" fillId="0" borderId="15" xfId="46" applyFont="1" applyBorder="1" applyAlignment="1" applyProtection="1">
      <alignment vertical="center" wrapText="1"/>
      <protection/>
    </xf>
    <xf numFmtId="0" fontId="15" fillId="33" borderId="15" xfId="46" applyFont="1" applyFill="1" applyBorder="1" applyAlignment="1" applyProtection="1">
      <alignment horizontal="left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vertical="center"/>
      <protection locked="0"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0" fontId="13" fillId="0" borderId="0" xfId="46" applyNumberFormat="1" applyFont="1" applyBorder="1" applyAlignment="1">
      <alignment horizontal="center" vertical="center"/>
      <protection/>
    </xf>
    <xf numFmtId="0" fontId="2" fillId="35" borderId="19" xfId="46" applyFont="1" applyFill="1" applyBorder="1" applyAlignment="1">
      <alignment horizontal="center" vertical="center" wrapText="1"/>
      <protection/>
    </xf>
    <xf numFmtId="0" fontId="4" fillId="0" borderId="0" xfId="46" applyFont="1" applyBorder="1" applyAlignment="1" applyProtection="1">
      <alignment horizontal="center" vertical="center" wrapText="1"/>
      <protection/>
    </xf>
    <xf numFmtId="0" fontId="8" fillId="0" borderId="0" xfId="46" applyFont="1" applyBorder="1" applyAlignment="1" applyProtection="1">
      <alignment horizontal="left" vertical="top" wrapText="1"/>
      <protection/>
    </xf>
    <xf numFmtId="0" fontId="8" fillId="0" borderId="0" xfId="46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  <dxf>
      <font>
        <b val="0"/>
        <color indexed="5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DEADA"/>
      <rgbColor rgb="00DCE6F2"/>
      <rgbColor rgb="00660066"/>
      <rgbColor rgb="00FF8080"/>
      <rgbColor rgb="000F49D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339966"/>
      <rgbColor rgb="00006100"/>
      <rgbColor rgb="00333300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142875</xdr:rowOff>
    </xdr:from>
    <xdr:to>
      <xdr:col>7</xdr:col>
      <xdr:colOff>457200</xdr:colOff>
      <xdr:row>1</xdr:row>
      <xdr:rowOff>1552575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2900"/>
          <a:ext cx="57912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stevo2003@yahoo.com.au" TargetMode="External" /><Relationship Id="rId2" Type="http://schemas.openxmlformats.org/officeDocument/2006/relationships/hyperlink" Target="mailto:philstevo2003@yahoo.com.au" TargetMode="External" /><Relationship Id="rId3" Type="http://schemas.openxmlformats.org/officeDocument/2006/relationships/hyperlink" Target="http://www.aefanet.com/" TargetMode="External" /><Relationship Id="rId4" Type="http://schemas.openxmlformats.org/officeDocument/2006/relationships/hyperlink" Target="mailto:budniak@ozemail.com.au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="70" zoomScaleNormal="70" zoomScalePageLayoutView="0" workbookViewId="0" topLeftCell="A1">
      <selection activeCell="C3" sqref="C3:G3"/>
    </sheetView>
  </sheetViews>
  <sheetFormatPr defaultColWidth="12.00390625" defaultRowHeight="12.75"/>
  <cols>
    <col min="1" max="1" width="3.8515625" style="1" customWidth="1"/>
    <col min="2" max="2" width="1.421875" style="1" customWidth="1"/>
    <col min="3" max="4" width="18.28125" style="1" customWidth="1"/>
    <col min="5" max="5" width="17.140625" style="1" customWidth="1"/>
    <col min="6" max="6" width="12.00390625" style="1" customWidth="1"/>
    <col min="7" max="7" width="17.140625" style="1" customWidth="1"/>
    <col min="8" max="8" width="12.00390625" style="1" customWidth="1"/>
    <col min="9" max="9" width="13.00390625" style="1" customWidth="1"/>
    <col min="10" max="10" width="10.28125" style="1" customWidth="1"/>
    <col min="11" max="11" width="21.28125" style="1" customWidth="1"/>
    <col min="12" max="12" width="5.421875" style="1" customWidth="1"/>
    <col min="13" max="13" width="50.140625" style="1" customWidth="1"/>
    <col min="14" max="16384" width="12.00390625" style="1" customWidth="1"/>
  </cols>
  <sheetData>
    <row r="2" spans="2:14" ht="123" customHeight="1">
      <c r="B2" s="2"/>
      <c r="C2" s="3"/>
      <c r="D2" s="3"/>
      <c r="E2" s="3"/>
      <c r="F2" s="3"/>
      <c r="G2" s="3"/>
      <c r="H2" s="3"/>
      <c r="I2" s="73" t="s">
        <v>0</v>
      </c>
      <c r="J2" s="73"/>
      <c r="K2" s="73"/>
      <c r="L2" s="4"/>
      <c r="N2" s="5"/>
    </row>
    <row r="3" spans="2:13" ht="149.25" customHeight="1">
      <c r="B3" s="6"/>
      <c r="C3" s="74" t="s">
        <v>41</v>
      </c>
      <c r="D3" s="74"/>
      <c r="E3" s="74"/>
      <c r="F3" s="74"/>
      <c r="G3" s="74"/>
      <c r="H3" s="7" t="s">
        <v>1</v>
      </c>
      <c r="I3" s="73"/>
      <c r="J3" s="73"/>
      <c r="K3" s="73"/>
      <c r="L3" s="8"/>
      <c r="M3" s="9"/>
    </row>
    <row r="4" spans="2:13" ht="15.75">
      <c r="B4" s="6"/>
      <c r="C4" s="10"/>
      <c r="D4" s="10"/>
      <c r="E4" s="10"/>
      <c r="F4" s="10"/>
      <c r="G4" s="10"/>
      <c r="H4" s="10"/>
      <c r="I4" s="10"/>
      <c r="J4" s="10"/>
      <c r="K4" s="10"/>
      <c r="L4" s="8"/>
      <c r="M4" s="9"/>
    </row>
    <row r="5" spans="2:12" ht="123" customHeight="1">
      <c r="B5" s="6"/>
      <c r="C5" s="75" t="s">
        <v>2</v>
      </c>
      <c r="D5" s="75"/>
      <c r="E5" s="75"/>
      <c r="F5" s="75"/>
      <c r="G5" s="75"/>
      <c r="H5" s="75"/>
      <c r="I5" s="75"/>
      <c r="J5" s="75"/>
      <c r="K5" s="75"/>
      <c r="L5" s="8"/>
    </row>
    <row r="6" spans="2:15" ht="19.5" customHeight="1">
      <c r="B6" s="6"/>
      <c r="C6" s="76" t="s">
        <v>3</v>
      </c>
      <c r="D6" s="76"/>
      <c r="E6" s="76"/>
      <c r="F6"/>
      <c r="G6" s="13" t="s">
        <v>4</v>
      </c>
      <c r="H6" s="13"/>
      <c r="I6" s="76" t="s">
        <v>5</v>
      </c>
      <c r="J6" s="76"/>
      <c r="K6" s="76"/>
      <c r="L6" s="8"/>
      <c r="M6" s="12"/>
      <c r="N6" s="11"/>
      <c r="O6"/>
    </row>
    <row r="7" spans="2:12" ht="25.5" customHeight="1">
      <c r="B7" s="6"/>
      <c r="C7" s="76" t="s">
        <v>6</v>
      </c>
      <c r="D7" s="76"/>
      <c r="E7" s="76"/>
      <c r="F7" s="76"/>
      <c r="G7" s="76"/>
      <c r="H7" s="76"/>
      <c r="I7" s="76"/>
      <c r="J7" s="76"/>
      <c r="K7" s="76"/>
      <c r="L7" s="8"/>
    </row>
    <row r="8" spans="2:12" s="14" customFormat="1" ht="29.25" customHeight="1">
      <c r="B8" s="15"/>
      <c r="C8" s="71" t="s">
        <v>7</v>
      </c>
      <c r="D8" s="71"/>
      <c r="E8" s="71"/>
      <c r="F8" s="71"/>
      <c r="G8" s="71"/>
      <c r="H8" s="71"/>
      <c r="I8" s="71"/>
      <c r="J8" s="71"/>
      <c r="K8" s="71"/>
      <c r="L8" s="16"/>
    </row>
    <row r="9" spans="2:12" ht="27.75" customHeight="1">
      <c r="B9" s="6"/>
      <c r="C9" s="72" t="str">
        <f>"$"&amp;C36&amp;" registration fee,  $"&amp;C40&amp;"/head per night camping fee"</f>
        <v>$50 registration fee,  $10/head per night camping fee</v>
      </c>
      <c r="D9" s="72"/>
      <c r="E9" s="72"/>
      <c r="F9" s="72"/>
      <c r="G9" s="72"/>
      <c r="H9" s="72"/>
      <c r="I9" s="72"/>
      <c r="J9" s="72"/>
      <c r="K9" s="72"/>
      <c r="L9" s="8"/>
    </row>
    <row r="10" spans="2:12" ht="28.5" customHeight="1">
      <c r="B10" s="6"/>
      <c r="C10" s="72" t="s">
        <v>8</v>
      </c>
      <c r="D10" s="72"/>
      <c r="E10" s="72"/>
      <c r="F10" s="72"/>
      <c r="G10" s="72"/>
      <c r="H10" s="72"/>
      <c r="I10" s="72"/>
      <c r="J10" s="72"/>
      <c r="K10" s="72"/>
      <c r="L10" s="8"/>
    </row>
    <row r="11" spans="2:12" ht="37.5" customHeight="1">
      <c r="B11" s="6"/>
      <c r="C11" s="17" t="s">
        <v>9</v>
      </c>
      <c r="D11" s="68"/>
      <c r="E11" s="68"/>
      <c r="F11" s="68"/>
      <c r="G11" s="68"/>
      <c r="H11" s="68"/>
      <c r="I11" s="68"/>
      <c r="J11" s="68"/>
      <c r="K11" s="18" t="str">
        <f>IF(D11="","&lt;--ENTER NAME","")</f>
        <v>&lt;--ENTER NAME</v>
      </c>
      <c r="L11" s="19"/>
    </row>
    <row r="12" spans="2:12" ht="37.5" customHeight="1">
      <c r="B12" s="6"/>
      <c r="C12" s="17" t="s">
        <v>10</v>
      </c>
      <c r="D12" s="68"/>
      <c r="E12" s="68"/>
      <c r="F12" s="68"/>
      <c r="G12" s="68"/>
      <c r="H12" s="68"/>
      <c r="I12" s="68"/>
      <c r="J12" s="68"/>
      <c r="K12" s="18" t="str">
        <f>IF(D12="","&lt;--ENTER ADDRESS","")</f>
        <v>&lt;--ENTER ADDRESS</v>
      </c>
      <c r="L12" s="19"/>
    </row>
    <row r="13" spans="2:15" ht="37.5" customHeight="1">
      <c r="B13" s="6"/>
      <c r="C13" s="17" t="s">
        <v>11</v>
      </c>
      <c r="D13" s="68"/>
      <c r="E13" s="68"/>
      <c r="F13" s="68"/>
      <c r="G13" s="68"/>
      <c r="H13" s="68"/>
      <c r="I13" s="68"/>
      <c r="J13" s="68"/>
      <c r="K13" s="18" t="str">
        <f>IF(D13="","&lt;--ENTER EMAIL","")</f>
        <v>&lt;--ENTER EMAIL</v>
      </c>
      <c r="L13" s="19"/>
      <c r="O13" s="20" t="s">
        <v>12</v>
      </c>
    </row>
    <row r="14" spans="2:15" ht="37.5" customHeight="1">
      <c r="B14" s="6"/>
      <c r="C14" s="17" t="s">
        <v>13</v>
      </c>
      <c r="D14" s="68"/>
      <c r="E14" s="68"/>
      <c r="F14" s="68"/>
      <c r="G14" s="68"/>
      <c r="H14" s="68"/>
      <c r="I14" s="68"/>
      <c r="J14" s="68"/>
      <c r="K14" s="18" t="str">
        <f>IF(D14="","&lt;--CONTACT PHONE","")</f>
        <v>&lt;--CONTACT PHONE</v>
      </c>
      <c r="L14" s="19"/>
      <c r="O14" s="20" t="s">
        <v>12</v>
      </c>
    </row>
    <row r="15" spans="2:15" ht="22.5" customHeight="1">
      <c r="B15" s="6"/>
      <c r="C15" s="21"/>
      <c r="D15" s="22"/>
      <c r="E15" s="22"/>
      <c r="F15" s="22"/>
      <c r="G15" s="22"/>
      <c r="H15" s="22"/>
      <c r="I15" s="22"/>
      <c r="J15" s="22"/>
      <c r="K15" s="22"/>
      <c r="L15" s="19"/>
      <c r="O15" s="20" t="s">
        <v>12</v>
      </c>
    </row>
    <row r="16" spans="2:15" ht="37.5" customHeight="1">
      <c r="B16" s="6"/>
      <c r="C16" s="23" t="s">
        <v>14</v>
      </c>
      <c r="D16" s="24"/>
      <c r="E16" s="25" t="str">
        <f>IF(D16&lt;1,"&lt;-- Enter your AUS nmbr","")</f>
        <v>&lt;-- Enter your AUS nmbr</v>
      </c>
      <c r="F16" s="26"/>
      <c r="G16" s="17" t="s">
        <v>15</v>
      </c>
      <c r="H16" s="69"/>
      <c r="I16" s="69"/>
      <c r="J16" s="69"/>
      <c r="K16" s="26"/>
      <c r="L16" s="8"/>
      <c r="M16" s="9"/>
      <c r="O16" s="20" t="s">
        <v>12</v>
      </c>
    </row>
    <row r="17" spans="2:13" ht="16.5">
      <c r="B17" s="6"/>
      <c r="C17" s="28"/>
      <c r="D17" s="26"/>
      <c r="E17" s="26"/>
      <c r="F17" s="26"/>
      <c r="G17" s="26"/>
      <c r="H17" s="26"/>
      <c r="I17" s="26"/>
      <c r="J17" s="26"/>
      <c r="K17" s="26"/>
      <c r="L17" s="8"/>
      <c r="M17" s="9"/>
    </row>
    <row r="18" spans="2:13" ht="39" customHeight="1">
      <c r="B18" s="6"/>
      <c r="C18" s="62" t="s">
        <v>16</v>
      </c>
      <c r="D18" s="62"/>
      <c r="E18" s="70">
        <f>D11</f>
        <v>0</v>
      </c>
      <c r="F18" s="70"/>
      <c r="G18" s="62" t="s">
        <v>17</v>
      </c>
      <c r="H18" s="62"/>
      <c r="I18" s="69"/>
      <c r="J18" s="69"/>
      <c r="K18" s="69"/>
      <c r="L18" s="8"/>
      <c r="M18" s="9"/>
    </row>
    <row r="19" spans="2:13" ht="51.75" customHeight="1">
      <c r="B19" s="6"/>
      <c r="C19" s="62" t="s">
        <v>18</v>
      </c>
      <c r="D19" s="62"/>
      <c r="E19" s="63"/>
      <c r="F19" s="63"/>
      <c r="G19" s="62" t="s">
        <v>19</v>
      </c>
      <c r="H19" s="62"/>
      <c r="I19" s="62"/>
      <c r="J19" s="62"/>
      <c r="K19" s="62"/>
      <c r="L19" s="8"/>
      <c r="M19" s="9"/>
    </row>
    <row r="20" spans="2:13" ht="25.5" customHeight="1">
      <c r="B20" s="6"/>
      <c r="C20" s="29"/>
      <c r="D20" s="30"/>
      <c r="E20" s="25"/>
      <c r="F20" s="26"/>
      <c r="G20" s="26"/>
      <c r="H20" s="29"/>
      <c r="I20" s="31" t="s">
        <v>12</v>
      </c>
      <c r="J20" s="25"/>
      <c r="K20" s="31" t="s">
        <v>12</v>
      </c>
      <c r="L20" s="8"/>
      <c r="M20" s="9"/>
    </row>
    <row r="21" spans="1:13" ht="17.25" customHeight="1">
      <c r="A21" s="32"/>
      <c r="B21" s="6"/>
      <c r="C21" s="64" t="s">
        <v>20</v>
      </c>
      <c r="D21" s="64"/>
      <c r="E21" s="64"/>
      <c r="F21" s="64"/>
      <c r="G21" s="64"/>
      <c r="H21" s="64"/>
      <c r="I21" s="64"/>
      <c r="J21" s="64"/>
      <c r="K21" s="64"/>
      <c r="L21" s="8"/>
      <c r="M21" s="9"/>
    </row>
    <row r="22" spans="2:15" ht="51" customHeight="1">
      <c r="B22" s="6"/>
      <c r="C22" s="65" t="s">
        <v>21</v>
      </c>
      <c r="D22" s="65" t="s">
        <v>22</v>
      </c>
      <c r="E22" s="33" t="s">
        <v>12</v>
      </c>
      <c r="F22" s="34" t="s">
        <v>23</v>
      </c>
      <c r="G22"/>
      <c r="H22"/>
      <c r="I22" s="35"/>
      <c r="J22" s="66" t="s">
        <v>24</v>
      </c>
      <c r="K22" s="66"/>
      <c r="L22" s="36"/>
      <c r="O22" s="20" t="s">
        <v>12</v>
      </c>
    </row>
    <row r="23" spans="2:12" ht="45.75" customHeight="1">
      <c r="B23" s="6"/>
      <c r="C23" s="67" t="s">
        <v>25</v>
      </c>
      <c r="D23" s="67"/>
      <c r="E23" s="37" t="s">
        <v>12</v>
      </c>
      <c r="F23" s="34" t="s">
        <v>23</v>
      </c>
      <c r="G23"/>
      <c r="H23"/>
      <c r="I23" s="35"/>
      <c r="J23" s="66"/>
      <c r="K23" s="66"/>
      <c r="L23" s="36"/>
    </row>
    <row r="24" spans="2:12" ht="43.5" customHeight="1">
      <c r="B24" s="6"/>
      <c r="C24" s="67" t="s">
        <v>26</v>
      </c>
      <c r="D24" s="67"/>
      <c r="E24" s="37" t="s">
        <v>12</v>
      </c>
      <c r="F24" s="34" t="s">
        <v>23</v>
      </c>
      <c r="G24"/>
      <c r="H24"/>
      <c r="I24" s="35"/>
      <c r="J24" s="66"/>
      <c r="K24" s="66"/>
      <c r="L24" s="36"/>
    </row>
    <row r="25" spans="2:12" ht="54.75" customHeight="1">
      <c r="B25" s="6"/>
      <c r="C25" s="38"/>
      <c r="D25"/>
      <c r="E25" s="37" t="s">
        <v>12</v>
      </c>
      <c r="F25" s="34"/>
      <c r="G25"/>
      <c r="H25"/>
      <c r="I25" s="35"/>
      <c r="J25" s="66"/>
      <c r="K25" s="66"/>
      <c r="L25" s="36"/>
    </row>
    <row r="26" spans="2:12" ht="44.25" customHeight="1">
      <c r="B26" s="6"/>
      <c r="C26" s="67" t="s">
        <v>12</v>
      </c>
      <c r="D26" s="67"/>
      <c r="E26"/>
      <c r="F26"/>
      <c r="G26"/>
      <c r="H26"/>
      <c r="I26" s="35"/>
      <c r="J26" s="66"/>
      <c r="K26" s="66"/>
      <c r="L26" s="39"/>
    </row>
    <row r="27" spans="2:12" ht="36" customHeight="1">
      <c r="B27" s="6"/>
      <c r="C27" s="56" t="s">
        <v>27</v>
      </c>
      <c r="D27" s="56"/>
      <c r="E27" s="40" t="s">
        <v>28</v>
      </c>
      <c r="F27" s="41">
        <v>0</v>
      </c>
      <c r="G27" s="42" t="s">
        <v>29</v>
      </c>
      <c r="H27" s="41">
        <v>0</v>
      </c>
      <c r="I27" s="43"/>
      <c r="J27" s="43"/>
      <c r="K27" s="43"/>
      <c r="L27" s="8"/>
    </row>
    <row r="28" spans="2:12" ht="9.75" customHeight="1">
      <c r="B28" s="6"/>
      <c r="C28" s="26"/>
      <c r="D28" s="26"/>
      <c r="E28" s="35"/>
      <c r="F28" s="26"/>
      <c r="G28" s="26"/>
      <c r="H28" s="44"/>
      <c r="I28" s="26"/>
      <c r="J28" s="35"/>
      <c r="K28" s="35"/>
      <c r="L28" s="8"/>
    </row>
    <row r="29" spans="2:12" ht="37.5" customHeight="1">
      <c r="B29" s="6"/>
      <c r="C29" s="17" t="s">
        <v>30</v>
      </c>
      <c r="D29" s="27" t="s">
        <v>31</v>
      </c>
      <c r="E29" s="57">
        <f>IF(D29&lt;&gt;"EFT",IF(D29&lt;&gt;"CHQ","&lt;-- Enter EFT or CHQ as payt method",""),"")</f>
      </c>
      <c r="F29" s="57"/>
      <c r="G29" s="57"/>
      <c r="H29" s="45">
        <f>I42</f>
        <v>0</v>
      </c>
      <c r="I29" s="58" t="s">
        <v>32</v>
      </c>
      <c r="J29" s="58"/>
      <c r="K29" s="35"/>
      <c r="L29" s="8"/>
    </row>
    <row r="30" spans="2:12" ht="15.75" customHeight="1">
      <c r="B30" s="6"/>
      <c r="C30" s="10"/>
      <c r="D30" s="10"/>
      <c r="E30" s="10"/>
      <c r="F30" s="10"/>
      <c r="G30" s="35"/>
      <c r="H30" s="5"/>
      <c r="I30" s="10"/>
      <c r="J30" s="59" t="s">
        <v>12</v>
      </c>
      <c r="K30" s="59"/>
      <c r="L30" s="8"/>
    </row>
    <row r="31" spans="1:13" ht="16.5" customHeight="1">
      <c r="A31" s="44"/>
      <c r="B31" s="6"/>
      <c r="C31" s="60" t="s">
        <v>33</v>
      </c>
      <c r="D31" s="60"/>
      <c r="E31" s="60"/>
      <c r="F31" s="60"/>
      <c r="G31" s="60"/>
      <c r="H31" s="60"/>
      <c r="I31" s="60"/>
      <c r="J31" s="60"/>
      <c r="K31" s="60"/>
      <c r="L31" s="46"/>
      <c r="M31" s="35"/>
    </row>
    <row r="32" spans="2:13" ht="30.75" customHeight="1">
      <c r="B32" s="47"/>
      <c r="C32" s="48"/>
      <c r="D32" s="48"/>
      <c r="E32" s="61" t="s">
        <v>34</v>
      </c>
      <c r="F32" s="61"/>
      <c r="G32" s="61"/>
      <c r="H32" s="61"/>
      <c r="I32" s="48"/>
      <c r="J32" s="48"/>
      <c r="K32" s="48"/>
      <c r="L32" s="49"/>
      <c r="M32" s="50"/>
    </row>
    <row r="33" spans="2:13" ht="15.75">
      <c r="B33" s="50"/>
      <c r="C33" s="20"/>
      <c r="D33" s="20"/>
      <c r="E33" s="20"/>
      <c r="F33" s="20"/>
      <c r="G33" s="20"/>
      <c r="H33" s="20"/>
      <c r="I33" s="20"/>
      <c r="J33" s="20"/>
      <c r="K33" s="20"/>
      <c r="L33" s="51"/>
      <c r="M33" s="51"/>
    </row>
    <row r="34" spans="2:13" s="52" customFormat="1" ht="15.75">
      <c r="B34" s="53"/>
      <c r="C34" s="53">
        <v>2.4</v>
      </c>
      <c r="D34" s="53" t="s">
        <v>35</v>
      </c>
      <c r="E34" s="53" t="e">
        <f>IF($D22="Y",#REF!,"")</f>
        <v>#REF!</v>
      </c>
      <c r="F34" s="53">
        <f>IF($F22="Y",#REF!,"")</f>
      </c>
      <c r="G34" s="53">
        <f>IF($H22="Y",#REF!,"")</f>
      </c>
      <c r="H34" s="53"/>
      <c r="I34" s="53"/>
      <c r="J34" s="53"/>
      <c r="K34" s="53"/>
      <c r="L34" s="53"/>
      <c r="M34" s="53"/>
    </row>
    <row r="35" spans="2:13" s="52" customFormat="1" ht="15.75">
      <c r="B35" s="53"/>
      <c r="C35" s="53">
        <v>36</v>
      </c>
      <c r="D35" s="53" t="s">
        <v>31</v>
      </c>
      <c r="E35" s="53">
        <f>IF($D23="Y",#REF!,"")</f>
      </c>
      <c r="F35" s="53">
        <f>IF($F23="Y",#REF!,"")</f>
      </c>
      <c r="G35" s="53">
        <f>IF($H23="Y",#REF!,"")</f>
      </c>
      <c r="H35" s="53"/>
      <c r="I35" s="53"/>
      <c r="J35" s="53"/>
      <c r="K35" s="53"/>
      <c r="L35" s="53"/>
      <c r="M35" s="53"/>
    </row>
    <row r="36" spans="3:11" s="52" customFormat="1" ht="15.75">
      <c r="C36" s="20">
        <v>50</v>
      </c>
      <c r="D36" s="20" t="s">
        <v>36</v>
      </c>
      <c r="E36" s="20">
        <f>IF($D26="Y",#REF!,"")</f>
      </c>
      <c r="F36" s="20">
        <f>IF($F26="Y",#REF!,"")</f>
      </c>
      <c r="G36" s="20">
        <f>IF($F22="Y",$C$36,"")</f>
      </c>
      <c r="H36" s="20"/>
      <c r="I36" s="53" t="s">
        <v>37</v>
      </c>
      <c r="J36" s="53"/>
      <c r="K36" s="53"/>
    </row>
    <row r="37" spans="3:11" s="52" customFormat="1" ht="15.75">
      <c r="C37" s="20"/>
      <c r="D37" s="20" t="s">
        <v>36</v>
      </c>
      <c r="E37" s="20"/>
      <c r="F37" s="20"/>
      <c r="G37" s="20">
        <f>IF($F23="Y",$C$36,"")</f>
      </c>
      <c r="H37" s="20"/>
      <c r="I37" s="53"/>
      <c r="J37" s="53"/>
      <c r="K37" s="53"/>
    </row>
    <row r="38" spans="3:11" s="52" customFormat="1" ht="15.75">
      <c r="C38" s="20"/>
      <c r="D38" s="20" t="s">
        <v>36</v>
      </c>
      <c r="E38" s="20"/>
      <c r="F38" s="20"/>
      <c r="G38" s="20" t="s">
        <v>12</v>
      </c>
      <c r="H38" s="20"/>
      <c r="I38" s="53"/>
      <c r="J38" s="53"/>
      <c r="K38" s="53"/>
    </row>
    <row r="39" spans="3:11" s="52" customFormat="1" ht="15.75">
      <c r="C39" s="20"/>
      <c r="D39" s="20" t="s">
        <v>36</v>
      </c>
      <c r="E39" s="20"/>
      <c r="F39" s="20"/>
      <c r="G39" s="20" t="s">
        <v>12</v>
      </c>
      <c r="H39" s="20"/>
      <c r="I39" s="53"/>
      <c r="J39" s="53"/>
      <c r="K39" s="53"/>
    </row>
    <row r="40" spans="3:11" s="52" customFormat="1" ht="15.75">
      <c r="C40" s="20">
        <v>10</v>
      </c>
      <c r="D40" s="20" t="s">
        <v>38</v>
      </c>
      <c r="E40" s="20"/>
      <c r="F40" s="20"/>
      <c r="G40" s="20">
        <f>F27*H27*$C$40</f>
        <v>0</v>
      </c>
      <c r="H40" s="20"/>
      <c r="I40" s="53">
        <f>H27*$C$40</f>
        <v>0</v>
      </c>
      <c r="J40" s="53" t="s">
        <v>39</v>
      </c>
      <c r="K40" s="53"/>
    </row>
    <row r="41" spans="3:11" s="52" customFormat="1" ht="15.75">
      <c r="C41" s="20"/>
      <c r="D41" s="20"/>
      <c r="E41" s="20"/>
      <c r="F41" s="20"/>
      <c r="G41" s="20"/>
      <c r="H41" s="20"/>
      <c r="I41" s="53"/>
      <c r="J41" s="53"/>
      <c r="K41" s="53"/>
    </row>
    <row r="42" spans="3:11" s="54" customFormat="1" ht="15.75">
      <c r="C42" s="20"/>
      <c r="D42" s="20"/>
      <c r="E42" s="20"/>
      <c r="F42" s="20"/>
      <c r="G42" s="20"/>
      <c r="H42" s="20"/>
      <c r="I42" s="20">
        <f>SUM(G36:G40)</f>
        <v>0</v>
      </c>
      <c r="J42" s="20" t="s">
        <v>40</v>
      </c>
      <c r="K42" s="20"/>
    </row>
    <row r="43" spans="3:11" s="54" customFormat="1" ht="15.75">
      <c r="C43" s="20"/>
      <c r="D43" s="20"/>
      <c r="E43" s="20"/>
      <c r="F43" s="20"/>
      <c r="G43" s="20"/>
      <c r="H43" s="20"/>
      <c r="I43" s="20"/>
      <c r="J43" s="20"/>
      <c r="K43" s="20"/>
    </row>
    <row r="44" spans="5:9" s="54" customFormat="1" ht="15.75">
      <c r="E44" s="20"/>
      <c r="F44" s="20"/>
      <c r="G44" s="20"/>
      <c r="H44" s="20"/>
      <c r="I44" s="20"/>
    </row>
    <row r="45" s="54" customFormat="1" ht="15.75"/>
    <row r="46" s="54" customFormat="1" ht="15.75"/>
    <row r="47" s="54" customFormat="1" ht="15.75"/>
    <row r="48" s="54" customFormat="1" ht="15.75"/>
    <row r="49" s="54" customFormat="1" ht="15.75"/>
    <row r="50" s="54" customFormat="1" ht="15.75"/>
    <row r="51" s="54" customFormat="1" ht="15.75"/>
    <row r="52" s="54" customFormat="1" ht="15.75"/>
    <row r="53" s="54" customFormat="1" ht="15.75"/>
    <row r="54" s="54" customFormat="1" ht="15.75"/>
    <row r="55" s="54" customFormat="1" ht="15.75"/>
    <row r="56" s="54" customFormat="1" ht="15.75"/>
    <row r="57" s="54" customFormat="1" ht="15.75"/>
    <row r="58" s="54" customFormat="1" ht="15.75"/>
    <row r="59" s="54" customFormat="1" ht="15.75"/>
    <row r="60" s="54" customFormat="1" ht="15.75"/>
    <row r="61" spans="3:13" ht="15.7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5:9" ht="15.75">
      <c r="E62" s="55"/>
      <c r="F62" s="55"/>
      <c r="G62" s="55"/>
      <c r="H62" s="55"/>
      <c r="I62" s="55"/>
    </row>
  </sheetData>
  <sheetProtection selectLockedCells="1" selectUnlockedCells="1"/>
  <mergeCells count="33">
    <mergeCell ref="I2:K3"/>
    <mergeCell ref="C3:G3"/>
    <mergeCell ref="C5:K5"/>
    <mergeCell ref="C6:E6"/>
    <mergeCell ref="I6:K6"/>
    <mergeCell ref="C7:K7"/>
    <mergeCell ref="C8:K8"/>
    <mergeCell ref="C9:K9"/>
    <mergeCell ref="C10:K10"/>
    <mergeCell ref="D11:J11"/>
    <mergeCell ref="D12:J12"/>
    <mergeCell ref="D13:J13"/>
    <mergeCell ref="D14:J14"/>
    <mergeCell ref="H16:J16"/>
    <mergeCell ref="C18:D18"/>
    <mergeCell ref="E18:F18"/>
    <mergeCell ref="G18:H18"/>
    <mergeCell ref="I18:K18"/>
    <mergeCell ref="C19:D19"/>
    <mergeCell ref="E19:F19"/>
    <mergeCell ref="G19:K19"/>
    <mergeCell ref="C21:K21"/>
    <mergeCell ref="C22:D22"/>
    <mergeCell ref="J22:K26"/>
    <mergeCell ref="C23:D23"/>
    <mergeCell ref="C24:D24"/>
    <mergeCell ref="C26:D26"/>
    <mergeCell ref="C27:D27"/>
    <mergeCell ref="E29:G29"/>
    <mergeCell ref="I29:J29"/>
    <mergeCell ref="J30:K30"/>
    <mergeCell ref="C31:K31"/>
    <mergeCell ref="E32:H32"/>
  </mergeCells>
  <conditionalFormatting sqref="C22">
    <cfRule type="expression" priority="1" dxfId="0" stopIfTrue="1">
      <formula>(D22="Y")</formula>
    </cfRule>
  </conditionalFormatting>
  <conditionalFormatting sqref="C23:C24">
    <cfRule type="expression" priority="2" dxfId="0" stopIfTrue="1">
      <formula>(D23="Y")</formula>
    </cfRule>
  </conditionalFormatting>
  <conditionalFormatting sqref="C26">
    <cfRule type="expression" priority="3" dxfId="0" stopIfTrue="1">
      <formula>(D26="Y")</formula>
    </cfRule>
  </conditionalFormatting>
  <conditionalFormatting sqref="E23">
    <cfRule type="expression" priority="4" dxfId="0" stopIfTrue="1">
      <formula>(F23="Y")</formula>
    </cfRule>
  </conditionalFormatting>
  <conditionalFormatting sqref="E24:E25">
    <cfRule type="expression" priority="5" dxfId="0" stopIfTrue="1">
      <formula>(F24="Y")</formula>
    </cfRule>
  </conditionalFormatting>
  <conditionalFormatting sqref="E27">
    <cfRule type="expression" priority="6" dxfId="0" stopIfTrue="1">
      <formula>(F27&gt;0)</formula>
    </cfRule>
  </conditionalFormatting>
  <conditionalFormatting sqref="G27">
    <cfRule type="expression" priority="7" dxfId="0" stopIfTrue="1">
      <formula>(H27&gt;0)</formula>
    </cfRule>
  </conditionalFormatting>
  <dataValidations count="11">
    <dataValidation allowBlank="1" showInputMessage="1" showErrorMessage="1" promptTitle="NAME" prompt="Enter your full name here" sqref="D11:J11">
      <formula1>0</formula1>
      <formula2>0</formula2>
    </dataValidation>
    <dataValidation allowBlank="1" showInputMessage="1" showErrorMessage="1" promptTitle="ADDRESS" prompt="Enter your street address including suburb, state and postcode" sqref="D12:J12">
      <formula1>0</formula1>
      <formula2>0</formula2>
    </dataValidation>
    <dataValidation allowBlank="1" showInputMessage="1" showErrorMessage="1" promptTitle="EMAIL" prompt="Enter your email address" sqref="D13:J13">
      <formula1>0</formula1>
      <formula2>0</formula2>
    </dataValidation>
    <dataValidation allowBlank="1" showInputMessage="1" showErrorMessage="1" promptTitle="PHONE" prompt="Enter your mobile or landline phone number" sqref="D14:J14">
      <formula1>0</formula1>
      <formula2>0</formula2>
    </dataValidation>
    <dataValidation operator="greaterThanOrEqual" allowBlank="1" showInputMessage="1" showErrorMessage="1" promptTitle="INSURANCE" prompt="You need valid insurance to enter this event. Please enter your association number." sqref="D16">
      <formula1>0</formula1>
    </dataValidation>
    <dataValidation type="list" showInputMessage="1" showErrorMessage="1" promptTitle="RADIO FREQUENCY" prompt="Enter 2.4 or 36 as your radio " sqref="D20">
      <formula1>$C$35:$C$36</formula1>
      <formula2>0</formula2>
    </dataValidation>
    <dataValidation type="list" allowBlank="1" showErrorMessage="1" sqref="D22:D24 D26:D27">
      <formula1>"Y,y"</formula1>
      <formula2>0</formula2>
    </dataValidation>
    <dataValidation type="list" showErrorMessage="1" sqref="D29">
      <formula1>D34:D35</formula1>
      <formula2>0</formula2>
    </dataValidation>
    <dataValidation type="list" allowBlank="1" showErrorMessage="1" sqref="F27 H27">
      <formula1>"0,1,2,3,4"</formula1>
      <formula2>0</formula2>
    </dataValidation>
    <dataValidation allowBlank="1" showInputMessage="1" showErrorMessage="1" promptTitle="HOME CLUB" prompt="Enter the name of your home club" sqref="H16:J16 I18:K18">
      <formula1>0</formula1>
      <formula2>0</formula2>
    </dataValidation>
    <dataValidation type="list" allowBlank="1" showErrorMessage="1" sqref="F22:F25">
      <formula1>"--,Y,n"</formula1>
      <formula2>0</formula2>
    </dataValidation>
  </dataValidations>
  <hyperlinks>
    <hyperlink ref="I2" r:id="rId1" display="To fill out this form &#10;Just tab through the coloured fields. &#10;MAKE SURE ALL RED WARNINGS HAVE BEEN EXTINGUISHED&#10;when done, use File | Share | Email to send it to philstevo2003@yahoo.com.au"/>
    <hyperlink ref="G6" r:id="rId2" display="mailto:philstevo2003@yahoo.com.au"/>
    <hyperlink ref="C8" r:id="rId3" display="www.aefanet.com"/>
    <hyperlink ref="E32" r:id="rId4" display="budniak@ozemail.com.a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Dephoff</dc:creator>
  <cp:keywords/>
  <dc:description/>
  <cp:lastModifiedBy>Rod Watkins</cp:lastModifiedBy>
  <dcterms:created xsi:type="dcterms:W3CDTF">2023-07-31T00:34:55Z</dcterms:created>
  <dcterms:modified xsi:type="dcterms:W3CDTF">2023-07-31T06:35:17Z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